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20" windowHeight="13725" activeTab="0"/>
  </bookViews>
  <sheets>
    <sheet name="決算報告書" sheetId="1" r:id="rId1"/>
    <sheet name="記入例" sheetId="2" r:id="rId2"/>
    <sheet name="勘定科目" sheetId="3" r:id="rId3"/>
  </sheets>
  <definedNames>
    <definedName name="勘定科目">'勘定科目'!$B$1:$B$26</definedName>
  </definedNames>
  <calcPr fullCalcOnLoad="1"/>
</workbook>
</file>

<file path=xl/sharedStrings.xml><?xml version="1.0" encoding="utf-8"?>
<sst xmlns="http://schemas.openxmlformats.org/spreadsheetml/2006/main" count="140" uniqueCount="96">
  <si>
    <t>前年度からの繰越金</t>
  </si>
  <si>
    <t>学会からの活動費</t>
  </si>
  <si>
    <t>その他収入合計</t>
  </si>
  <si>
    <t>支出合計</t>
  </si>
  <si>
    <t>次年度繰越金</t>
  </si>
  <si>
    <t>○○○○研究委員会</t>
  </si>
  <si>
    <t>収入金額</t>
  </si>
  <si>
    <t>支出金額</t>
  </si>
  <si>
    <t>差引残高</t>
  </si>
  <si>
    <t>領収書番号</t>
  </si>
  <si>
    <t>提出日</t>
  </si>
  <si>
    <t>備　考　欄</t>
  </si>
  <si>
    <t>日　付</t>
  </si>
  <si>
    <t>報告者</t>
  </si>
  <si>
    <t>（氏名）　○○　○○　　（役職）　○○</t>
  </si>
  <si>
    <t>平成○年○月○日</t>
  </si>
  <si>
    <t>講師謝礼</t>
  </si>
  <si>
    <t>連絡先</t>
  </si>
  <si>
    <t>TEL：</t>
  </si>
  <si>
    <t>E-mail：</t>
  </si>
  <si>
    <t>委員会名</t>
  </si>
  <si>
    <t>勘定科目</t>
  </si>
  <si>
    <t>前年度からの繰越金</t>
  </si>
  <si>
    <t>繰越金</t>
  </si>
  <si>
    <t>内容</t>
  </si>
  <si>
    <t>活動費</t>
  </si>
  <si>
    <t>学会から支給される活動費</t>
  </si>
  <si>
    <t>受取利息</t>
  </si>
  <si>
    <t>口座利息収入</t>
  </si>
  <si>
    <t>印刷費</t>
  </si>
  <si>
    <t>頒布収入</t>
  </si>
  <si>
    <t>資料等販売売上</t>
  </si>
  <si>
    <t>人件費</t>
  </si>
  <si>
    <t>アルバイト費</t>
  </si>
  <si>
    <t>会場費</t>
  </si>
  <si>
    <t>会場使用料</t>
  </si>
  <si>
    <t>設営費</t>
  </si>
  <si>
    <t>会場設営費</t>
  </si>
  <si>
    <t>光熱水料費</t>
  </si>
  <si>
    <t>電気代，ガス代，水道代</t>
  </si>
  <si>
    <t>会議費</t>
  </si>
  <si>
    <t>委員会会場費，飲食費など</t>
  </si>
  <si>
    <t>参加費収入</t>
  </si>
  <si>
    <t>事務経費</t>
  </si>
  <si>
    <t>ドメイン料など</t>
  </si>
  <si>
    <t>消耗品費</t>
  </si>
  <si>
    <t>文具購入など</t>
  </si>
  <si>
    <t>謝金</t>
  </si>
  <si>
    <t>納税義務あり</t>
  </si>
  <si>
    <t>通信運搬費</t>
  </si>
  <si>
    <t>資料等印刷費，CD-R等印刷費</t>
  </si>
  <si>
    <t>助成金</t>
  </si>
  <si>
    <t>学会から支給される助成金</t>
  </si>
  <si>
    <t>諸会費</t>
  </si>
  <si>
    <t>共催費用分担金など</t>
  </si>
  <si>
    <t>懇親会費</t>
  </si>
  <si>
    <t>懇親会費用</t>
  </si>
  <si>
    <t>切手代，郵送費，運搬費</t>
  </si>
  <si>
    <t>摘要</t>
  </si>
  <si>
    <t>立替金</t>
  </si>
  <si>
    <t>年度内に清算すること</t>
  </si>
  <si>
    <t>預り金</t>
  </si>
  <si>
    <t>未収入金</t>
  </si>
  <si>
    <t>参加費未収入分など</t>
  </si>
  <si>
    <t>一時的に立替する時など</t>
  </si>
  <si>
    <t>一時的に預る時など</t>
  </si>
  <si>
    <t>参加費収入</t>
  </si>
  <si>
    <t>懇親会費収入</t>
  </si>
  <si>
    <t>雑収入</t>
  </si>
  <si>
    <t>上記に当てはまらない収入</t>
  </si>
  <si>
    <t>雑費</t>
  </si>
  <si>
    <t>上記に当てはまらない支出</t>
  </si>
  <si>
    <t>学会からの助成金</t>
  </si>
  <si>
    <t>旅費交通費</t>
  </si>
  <si>
    <t>旅費，交通費</t>
  </si>
  <si>
    <t>計</t>
  </si>
  <si>
    <t>前年度からの繰越</t>
  </si>
  <si>
    <t>利息</t>
  </si>
  <si>
    <t>研究報告印刷費 50部 （5月研究会　○○大学）</t>
  </si>
  <si>
    <t>会場使用料 （5月研究会　○○大学）</t>
  </si>
  <si>
    <t>一般　10,000×5名　（5月研究会　○○大学）</t>
  </si>
  <si>
    <t>学生　 3,000×18名　（5月研究会　○○大学）</t>
  </si>
  <si>
    <t>アルバイト代　3,000×2名　（5月研究会　○○大学）</t>
  </si>
  <si>
    <t>研究報告郵送切手代 （学会へ）　</t>
  </si>
  <si>
    <t>記入例</t>
  </si>
  <si>
    <t>平成XX年度　活動費等収支の決算報告書</t>
  </si>
  <si>
    <t>　（1月1日　～　12月31日）</t>
  </si>
  <si>
    <t>XX研究委員会</t>
  </si>
  <si>
    <t>（氏名）　XX XX　　（役職）　XX</t>
  </si>
  <si>
    <t>平成XX年XX月XX日</t>
  </si>
  <si>
    <t>　（1月1日～12月31日）</t>
  </si>
  <si>
    <t>講演謝金　（5月研究会　○○様分）</t>
  </si>
  <si>
    <t>講演謝金　源泉徴収分　（5月研究会　○○様分）</t>
  </si>
  <si>
    <t>VR学会からの活動費</t>
  </si>
  <si>
    <t>VR学会からの前期助成金</t>
  </si>
  <si>
    <t>平成28年度　活動費等収支の決算報告書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</si>
</sst>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0_ "/>
    <numFmt numFmtId="178" formatCode="[$-411]g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mm\-yyyy"/>
    <numFmt numFmtId="184" formatCode="[$-411]ge\.m\.d;@"/>
    <numFmt numFmtId="185" formatCode="#,##0_ "/>
    <numFmt numFmtId="186" formatCode="00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ＭＳ Ｐゴシック"/>
      <family val="3"/>
    </font>
    <font>
      <sz val="9"/>
      <name val="MS UI Gothic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6"/>
      <color rgb="FFFF0000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1" fontId="4" fillId="0" borderId="13" xfId="0" applyNumberFormat="1" applyFont="1" applyBorder="1" applyAlignment="1">
      <alignment/>
    </xf>
    <xf numFmtId="41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 horizontal="left" indent="1"/>
    </xf>
    <xf numFmtId="0" fontId="4" fillId="0" borderId="15" xfId="0" applyFont="1" applyBorder="1" applyAlignment="1">
      <alignment horizontal="left" inden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inden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13" xfId="0" applyFont="1" applyBorder="1" applyAlignment="1">
      <alignment horizontal="left" indent="1"/>
    </xf>
    <xf numFmtId="0" fontId="4" fillId="0" borderId="19" xfId="0" applyFont="1" applyBorder="1" applyAlignment="1">
      <alignment horizontal="left" indent="1"/>
    </xf>
    <xf numFmtId="0" fontId="2" fillId="0" borderId="0" xfId="0" applyFont="1" applyAlignment="1">
      <alignment horizontal="right"/>
    </xf>
    <xf numFmtId="0" fontId="7" fillId="0" borderId="0" xfId="0" applyFont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Fill="1" applyBorder="1" applyAlignment="1">
      <alignment/>
    </xf>
    <xf numFmtId="0" fontId="45" fillId="0" borderId="14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184" fontId="4" fillId="0" borderId="16" xfId="0" applyNumberFormat="1" applyFont="1" applyBorder="1" applyAlignment="1">
      <alignment horizontal="center" wrapText="1"/>
    </xf>
    <xf numFmtId="184" fontId="4" fillId="0" borderId="17" xfId="0" applyNumberFormat="1" applyFont="1" applyBorder="1" applyAlignment="1">
      <alignment horizontal="center"/>
    </xf>
    <xf numFmtId="185" fontId="4" fillId="0" borderId="13" xfId="0" applyNumberFormat="1" applyFont="1" applyBorder="1" applyAlignment="1">
      <alignment/>
    </xf>
    <xf numFmtId="185" fontId="4" fillId="0" borderId="14" xfId="0" applyNumberFormat="1" applyFont="1" applyBorder="1" applyAlignment="1">
      <alignment/>
    </xf>
    <xf numFmtId="185" fontId="4" fillId="0" borderId="0" xfId="0" applyNumberFormat="1" applyFont="1" applyAlignment="1">
      <alignment/>
    </xf>
    <xf numFmtId="185" fontId="4" fillId="0" borderId="14" xfId="0" applyNumberFormat="1" applyFont="1" applyBorder="1" applyAlignment="1">
      <alignment horizontal="right"/>
    </xf>
    <xf numFmtId="184" fontId="4" fillId="0" borderId="20" xfId="0" applyNumberFormat="1" applyFont="1" applyBorder="1" applyAlignment="1">
      <alignment horizontal="center"/>
    </xf>
    <xf numFmtId="0" fontId="4" fillId="0" borderId="21" xfId="0" applyFont="1" applyBorder="1" applyAlignment="1">
      <alignment horizontal="left" indent="1"/>
    </xf>
    <xf numFmtId="41" fontId="4" fillId="0" borderId="21" xfId="0" applyNumberFormat="1" applyFont="1" applyBorder="1" applyAlignment="1">
      <alignment/>
    </xf>
    <xf numFmtId="185" fontId="4" fillId="0" borderId="21" xfId="0" applyNumberFormat="1" applyFont="1" applyBorder="1" applyAlignment="1">
      <alignment/>
    </xf>
    <xf numFmtId="0" fontId="4" fillId="0" borderId="22" xfId="0" applyFont="1" applyBorder="1" applyAlignment="1">
      <alignment horizontal="left" indent="1"/>
    </xf>
    <xf numFmtId="18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indent="1"/>
    </xf>
    <xf numFmtId="41" fontId="4" fillId="0" borderId="11" xfId="0" applyNumberFormat="1" applyFont="1" applyBorder="1" applyAlignment="1">
      <alignment/>
    </xf>
    <xf numFmtId="185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indent="1"/>
    </xf>
    <xf numFmtId="186" fontId="4" fillId="0" borderId="13" xfId="0" applyNumberFormat="1" applyFont="1" applyBorder="1" applyAlignment="1">
      <alignment horizontal="center"/>
    </xf>
    <xf numFmtId="186" fontId="4" fillId="0" borderId="14" xfId="0" applyNumberFormat="1" applyFont="1" applyBorder="1" applyAlignment="1">
      <alignment horizontal="center"/>
    </xf>
    <xf numFmtId="186" fontId="4" fillId="0" borderId="21" xfId="0" applyNumberFormat="1" applyFont="1" applyBorder="1" applyAlignment="1">
      <alignment horizontal="center"/>
    </xf>
    <xf numFmtId="185" fontId="4" fillId="0" borderId="21" xfId="0" applyNumberFormat="1" applyFont="1" applyBorder="1" applyAlignment="1">
      <alignment horizontal="right"/>
    </xf>
    <xf numFmtId="185" fontId="4" fillId="0" borderId="12" xfId="0" applyNumberFormat="1" applyFont="1" applyBorder="1" applyAlignment="1">
      <alignment horizontal="right"/>
    </xf>
    <xf numFmtId="0" fontId="4" fillId="0" borderId="14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46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25</xdr:row>
      <xdr:rowOff>161925</xdr:rowOff>
    </xdr:from>
    <xdr:to>
      <xdr:col>8</xdr:col>
      <xdr:colOff>1400175</xdr:colOff>
      <xdr:row>32</xdr:row>
      <xdr:rowOff>47625</xdr:rowOff>
    </xdr:to>
    <xdr:sp>
      <xdr:nvSpPr>
        <xdr:cNvPr id="1" name="AutoShape 3"/>
        <xdr:cNvSpPr>
          <a:spLocks/>
        </xdr:cNvSpPr>
      </xdr:nvSpPr>
      <xdr:spPr>
        <a:xfrm>
          <a:off x="9572625" y="5029200"/>
          <a:ext cx="2257425" cy="1219200"/>
        </a:xfrm>
        <a:prstGeom prst="wedgeRoundRectCallout">
          <a:avLst>
            <a:gd name="adj1" fmla="val -33162"/>
            <a:gd name="adj2" fmla="val -8786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税務上，領収書は番号を付して整理し，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年間手元に保管しておいて下さい．なお，後日照合させて頂くこともあります．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3</xdr:col>
      <xdr:colOff>809625</xdr:colOff>
      <xdr:row>30</xdr:row>
      <xdr:rowOff>57150</xdr:rowOff>
    </xdr:to>
    <xdr:sp>
      <xdr:nvSpPr>
        <xdr:cNvPr id="2" name="AutoShape 3"/>
        <xdr:cNvSpPr>
          <a:spLocks/>
        </xdr:cNvSpPr>
      </xdr:nvSpPr>
      <xdr:spPr>
        <a:xfrm>
          <a:off x="1123950" y="5248275"/>
          <a:ext cx="2381250" cy="628650"/>
        </a:xfrm>
        <a:prstGeom prst="wedgeRoundRectCallout">
          <a:avLst>
            <a:gd name="adj1" fmla="val -10148"/>
            <a:gd name="adj2" fmla="val -16196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リストから選択してください．勘定科目を増やす場合は，勘定科目シートにセルの挿入をして増やして下さい．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6</xdr:col>
      <xdr:colOff>695325</xdr:colOff>
      <xdr:row>30</xdr:row>
      <xdr:rowOff>114300</xdr:rowOff>
    </xdr:to>
    <xdr:sp>
      <xdr:nvSpPr>
        <xdr:cNvPr id="3" name="AutoShape 7"/>
        <xdr:cNvSpPr>
          <a:spLocks/>
        </xdr:cNvSpPr>
      </xdr:nvSpPr>
      <xdr:spPr>
        <a:xfrm>
          <a:off x="6534150" y="5057775"/>
          <a:ext cx="2619375" cy="876300"/>
        </a:xfrm>
        <a:prstGeom prst="wedgeRoundRectCallout">
          <a:avLst>
            <a:gd name="adj1" fmla="val 47000"/>
            <a:gd name="adj2" fmla="val -1047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最終の差引残高が次年度繰越金となり，口座コピーの残高と同額となる．</a:t>
          </a:r>
        </a:p>
      </xdr:txBody>
    </xdr:sp>
    <xdr:clientData/>
  </xdr:twoCellAnchor>
  <xdr:twoCellAnchor>
    <xdr:from>
      <xdr:col>6</xdr:col>
      <xdr:colOff>809625</xdr:colOff>
      <xdr:row>4</xdr:row>
      <xdr:rowOff>180975</xdr:rowOff>
    </xdr:from>
    <xdr:to>
      <xdr:col>8</xdr:col>
      <xdr:colOff>1543050</xdr:colOff>
      <xdr:row>7</xdr:row>
      <xdr:rowOff>66675</xdr:rowOff>
    </xdr:to>
    <xdr:sp>
      <xdr:nvSpPr>
        <xdr:cNvPr id="4" name="AutoShape 4"/>
        <xdr:cNvSpPr>
          <a:spLocks/>
        </xdr:cNvSpPr>
      </xdr:nvSpPr>
      <xdr:spPr>
        <a:xfrm>
          <a:off x="9267825" y="962025"/>
          <a:ext cx="2705100" cy="485775"/>
        </a:xfrm>
        <a:prstGeom prst="wedgeRoundRectCallout">
          <a:avLst>
            <a:gd name="adj1" fmla="val -68611"/>
            <a:gd name="adj2" fmla="val 1219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決算報告は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日から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日まで</a:t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8</xdr:col>
      <xdr:colOff>1143000</xdr:colOff>
      <xdr:row>41</xdr:row>
      <xdr:rowOff>66675</xdr:rowOff>
    </xdr:to>
    <xdr:sp>
      <xdr:nvSpPr>
        <xdr:cNvPr id="5" name="角丸四角形 9"/>
        <xdr:cNvSpPr>
          <a:spLocks/>
        </xdr:cNvSpPr>
      </xdr:nvSpPr>
      <xdr:spPr>
        <a:xfrm>
          <a:off x="8458200" y="7153275"/>
          <a:ext cx="3114675" cy="752475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未収入金について，年末の研究会等などでやむをえず発生した場合のみ．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翌年度に未収入金にて相殺する．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1"/>
  <sheetViews>
    <sheetView tabSelected="1" zoomScalePageLayoutView="0" workbookViewId="0" topLeftCell="A1">
      <selection activeCell="C10" sqref="C10"/>
    </sheetView>
  </sheetViews>
  <sheetFormatPr defaultColWidth="8.875" defaultRowHeight="13.5"/>
  <cols>
    <col min="1" max="1" width="4.625" style="2" customWidth="1"/>
    <col min="2" max="2" width="10.125" style="2" bestFit="1" customWidth="1"/>
    <col min="3" max="3" width="20.625" style="2" customWidth="1"/>
    <col min="4" max="4" width="50.375" style="2" customWidth="1"/>
    <col min="5" max="6" width="12.625" style="2" customWidth="1"/>
    <col min="7" max="7" width="13.25390625" style="2" customWidth="1"/>
    <col min="8" max="8" width="12.625" style="2" customWidth="1"/>
    <col min="9" max="9" width="20.50390625" style="2" customWidth="1"/>
    <col min="10" max="16384" width="8.875" style="2" customWidth="1"/>
  </cols>
  <sheetData>
    <row r="1" ht="14.25" thickBot="1"/>
    <row r="2" spans="2:7" s="1" customFormat="1" ht="15.75" customHeight="1">
      <c r="B2" s="12" t="s">
        <v>20</v>
      </c>
      <c r="C2" s="51" t="s">
        <v>87</v>
      </c>
      <c r="D2" s="52"/>
      <c r="E2" s="1" t="s">
        <v>17</v>
      </c>
      <c r="G2" s="18"/>
    </row>
    <row r="3" spans="2:5" s="1" customFormat="1" ht="15.75" customHeight="1">
      <c r="B3" s="13" t="s">
        <v>13</v>
      </c>
      <c r="C3" s="53" t="s">
        <v>88</v>
      </c>
      <c r="D3" s="54"/>
      <c r="E3" s="1" t="s">
        <v>18</v>
      </c>
    </row>
    <row r="4" spans="2:9" s="1" customFormat="1" ht="15.75" customHeight="1" thickBot="1">
      <c r="B4" s="14" t="s">
        <v>10</v>
      </c>
      <c r="C4" s="55" t="s">
        <v>89</v>
      </c>
      <c r="D4" s="56"/>
      <c r="E4" s="1" t="s">
        <v>19</v>
      </c>
      <c r="I4" s="17"/>
    </row>
    <row r="5" spans="2:5" ht="15.75" customHeight="1">
      <c r="B5" s="10"/>
      <c r="C5" s="11"/>
      <c r="D5" s="11"/>
      <c r="E5" s="11"/>
    </row>
    <row r="6" spans="2:9" ht="15.75" customHeight="1">
      <c r="B6" s="58" t="s">
        <v>85</v>
      </c>
      <c r="C6" s="58"/>
      <c r="D6" s="58"/>
      <c r="E6" s="58"/>
      <c r="F6" s="58"/>
      <c r="G6" s="58"/>
      <c r="H6" s="58"/>
      <c r="I6" s="58"/>
    </row>
    <row r="7" spans="2:9" ht="15.75" customHeight="1">
      <c r="B7" s="59" t="s">
        <v>86</v>
      </c>
      <c r="C7" s="59"/>
      <c r="D7" s="59"/>
      <c r="E7" s="59"/>
      <c r="F7" s="59"/>
      <c r="G7" s="59"/>
      <c r="H7" s="59"/>
      <c r="I7" s="59"/>
    </row>
    <row r="8" spans="2:9" ht="18.75" customHeight="1" thickBot="1">
      <c r="B8" s="60"/>
      <c r="C8" s="60"/>
      <c r="D8" s="60"/>
      <c r="E8" s="60"/>
      <c r="F8" s="60"/>
      <c r="G8" s="60"/>
      <c r="H8" s="60"/>
      <c r="I8" s="60"/>
    </row>
    <row r="9" spans="2:9" ht="15.75" customHeight="1" thickBot="1">
      <c r="B9" s="3" t="s">
        <v>12</v>
      </c>
      <c r="C9" s="4" t="s">
        <v>21</v>
      </c>
      <c r="D9" s="4" t="s">
        <v>58</v>
      </c>
      <c r="E9" s="4" t="s">
        <v>6</v>
      </c>
      <c r="F9" s="4" t="s">
        <v>7</v>
      </c>
      <c r="G9" s="4" t="s">
        <v>8</v>
      </c>
      <c r="H9" s="4" t="s">
        <v>9</v>
      </c>
      <c r="I9" s="5" t="s">
        <v>11</v>
      </c>
    </row>
    <row r="10" spans="2:9" ht="15" customHeight="1">
      <c r="B10" s="26">
        <v>42370</v>
      </c>
      <c r="C10" s="15" t="s">
        <v>23</v>
      </c>
      <c r="D10" s="15" t="s">
        <v>76</v>
      </c>
      <c r="E10" s="28"/>
      <c r="F10" s="28"/>
      <c r="G10" s="28">
        <f>SUM(E10:F10)</f>
        <v>0</v>
      </c>
      <c r="H10" s="43"/>
      <c r="I10" s="16"/>
    </row>
    <row r="11" spans="2:9" ht="15" customHeight="1">
      <c r="B11" s="27"/>
      <c r="C11" s="8"/>
      <c r="D11" s="8"/>
      <c r="E11" s="29"/>
      <c r="F11" s="29"/>
      <c r="G11" s="29">
        <f>SUM(G10+E11-F11)</f>
        <v>0</v>
      </c>
      <c r="H11" s="44"/>
      <c r="I11" s="9"/>
    </row>
    <row r="12" spans="2:9" ht="15" customHeight="1">
      <c r="B12" s="27"/>
      <c r="C12" s="8"/>
      <c r="D12" s="8"/>
      <c r="E12" s="29"/>
      <c r="F12" s="29"/>
      <c r="G12" s="29">
        <f>SUM(G11+E12-F12)</f>
        <v>0</v>
      </c>
      <c r="H12" s="44"/>
      <c r="I12" s="9"/>
    </row>
    <row r="13" spans="2:9" ht="15" customHeight="1">
      <c r="B13" s="27"/>
      <c r="C13" s="8"/>
      <c r="D13" s="8"/>
      <c r="E13" s="29"/>
      <c r="F13" s="29"/>
      <c r="G13" s="29">
        <f aca="true" t="shared" si="0" ref="G13:G21">SUM(G12+E13-F13)</f>
        <v>0</v>
      </c>
      <c r="H13" s="44"/>
      <c r="I13" s="9"/>
    </row>
    <row r="14" spans="2:9" ht="15" customHeight="1">
      <c r="B14" s="27"/>
      <c r="C14" s="8"/>
      <c r="D14" s="8"/>
      <c r="E14" s="29"/>
      <c r="F14" s="29"/>
      <c r="G14" s="29">
        <f t="shared" si="0"/>
        <v>0</v>
      </c>
      <c r="H14" s="44"/>
      <c r="I14" s="9"/>
    </row>
    <row r="15" spans="2:9" ht="15" customHeight="1">
      <c r="B15" s="27"/>
      <c r="C15" s="8"/>
      <c r="D15" s="8"/>
      <c r="E15" s="29"/>
      <c r="F15" s="29"/>
      <c r="G15" s="29">
        <f t="shared" si="0"/>
        <v>0</v>
      </c>
      <c r="H15" s="44"/>
      <c r="I15" s="9"/>
    </row>
    <row r="16" spans="2:9" ht="15" customHeight="1">
      <c r="B16" s="27"/>
      <c r="C16" s="8"/>
      <c r="D16" s="8"/>
      <c r="E16" s="29"/>
      <c r="F16" s="29"/>
      <c r="G16" s="29">
        <f t="shared" si="0"/>
        <v>0</v>
      </c>
      <c r="H16" s="44"/>
      <c r="I16" s="9"/>
    </row>
    <row r="17" spans="2:9" ht="15" customHeight="1">
      <c r="B17" s="27"/>
      <c r="C17" s="8"/>
      <c r="D17" s="8"/>
      <c r="E17" s="29"/>
      <c r="F17" s="29"/>
      <c r="G17" s="29">
        <f t="shared" si="0"/>
        <v>0</v>
      </c>
      <c r="H17" s="44"/>
      <c r="I17" s="9"/>
    </row>
    <row r="18" spans="2:9" ht="15" customHeight="1">
      <c r="B18" s="27"/>
      <c r="C18" s="8"/>
      <c r="D18" s="8"/>
      <c r="E18" s="29"/>
      <c r="F18" s="29"/>
      <c r="G18" s="29">
        <f t="shared" si="0"/>
        <v>0</v>
      </c>
      <c r="H18" s="44"/>
      <c r="I18" s="9"/>
    </row>
    <row r="19" spans="2:9" ht="15" customHeight="1">
      <c r="B19" s="27"/>
      <c r="C19" s="8"/>
      <c r="D19" s="8"/>
      <c r="E19" s="29"/>
      <c r="F19" s="29"/>
      <c r="G19" s="29">
        <f t="shared" si="0"/>
        <v>0</v>
      </c>
      <c r="H19" s="44"/>
      <c r="I19" s="9"/>
    </row>
    <row r="20" spans="2:9" ht="15" customHeight="1">
      <c r="B20" s="27"/>
      <c r="C20" s="8"/>
      <c r="D20" s="8"/>
      <c r="E20" s="29"/>
      <c r="F20" s="29"/>
      <c r="G20" s="29">
        <f t="shared" si="0"/>
        <v>0</v>
      </c>
      <c r="H20" s="44"/>
      <c r="I20" s="9"/>
    </row>
    <row r="21" spans="2:9" ht="15" customHeight="1">
      <c r="B21" s="27"/>
      <c r="C21" s="8"/>
      <c r="D21" s="8"/>
      <c r="E21" s="29"/>
      <c r="F21" s="29"/>
      <c r="G21" s="29">
        <f t="shared" si="0"/>
        <v>0</v>
      </c>
      <c r="H21" s="44"/>
      <c r="I21" s="9"/>
    </row>
    <row r="22" spans="2:9" ht="15" customHeight="1">
      <c r="B22" s="27"/>
      <c r="C22" s="8"/>
      <c r="D22" s="8"/>
      <c r="E22" s="29"/>
      <c r="F22" s="29"/>
      <c r="G22" s="29"/>
      <c r="H22" s="44"/>
      <c r="I22" s="9"/>
    </row>
    <row r="23" spans="2:9" ht="15" customHeight="1">
      <c r="B23" s="27"/>
      <c r="C23" s="19"/>
      <c r="E23" s="29"/>
      <c r="F23" s="29"/>
      <c r="G23" s="29"/>
      <c r="H23" s="44"/>
      <c r="I23" s="9"/>
    </row>
    <row r="24" spans="2:9" ht="15" customHeight="1">
      <c r="B24" s="27"/>
      <c r="C24" s="8"/>
      <c r="D24" s="8"/>
      <c r="E24" s="29"/>
      <c r="F24" s="29"/>
      <c r="G24" s="29"/>
      <c r="H24" s="44"/>
      <c r="I24" s="9"/>
    </row>
    <row r="25" spans="2:9" ht="15" customHeight="1">
      <c r="B25" s="27"/>
      <c r="C25" s="8"/>
      <c r="D25" s="8"/>
      <c r="E25" s="29"/>
      <c r="F25" s="29"/>
      <c r="G25" s="29"/>
      <c r="H25" s="44"/>
      <c r="I25" s="9"/>
    </row>
    <row r="26" spans="2:9" ht="15" customHeight="1">
      <c r="B26" s="27"/>
      <c r="C26" s="8"/>
      <c r="D26" s="8"/>
      <c r="E26" s="29"/>
      <c r="F26" s="29"/>
      <c r="G26" s="29"/>
      <c r="H26" s="44"/>
      <c r="I26" s="9"/>
    </row>
    <row r="27" spans="2:9" ht="15" customHeight="1">
      <c r="B27" s="27"/>
      <c r="C27" s="8"/>
      <c r="D27" s="8"/>
      <c r="E27" s="29"/>
      <c r="F27" s="29"/>
      <c r="G27" s="29"/>
      <c r="H27" s="44"/>
      <c r="I27" s="9"/>
    </row>
    <row r="28" spans="2:9" ht="15" customHeight="1">
      <c r="B28" s="27"/>
      <c r="C28" s="8"/>
      <c r="D28" s="8"/>
      <c r="E28" s="29"/>
      <c r="F28" s="29"/>
      <c r="G28" s="29"/>
      <c r="H28" s="44"/>
      <c r="I28" s="9"/>
    </row>
    <row r="29" spans="2:9" ht="15" customHeight="1">
      <c r="B29" s="27"/>
      <c r="C29" s="8"/>
      <c r="D29" s="8"/>
      <c r="E29" s="29"/>
      <c r="F29" s="29"/>
      <c r="G29" s="29"/>
      <c r="H29" s="44"/>
      <c r="I29" s="9"/>
    </row>
    <row r="30" spans="2:9" ht="15" customHeight="1">
      <c r="B30" s="27"/>
      <c r="C30" s="8"/>
      <c r="D30" s="8"/>
      <c r="E30" s="29"/>
      <c r="F30" s="29"/>
      <c r="G30" s="29"/>
      <c r="H30" s="44"/>
      <c r="I30" s="9"/>
    </row>
    <row r="31" spans="2:9" ht="15" customHeight="1">
      <c r="B31" s="27"/>
      <c r="C31" s="8"/>
      <c r="D31" s="8"/>
      <c r="E31" s="29"/>
      <c r="F31" s="29"/>
      <c r="G31" s="29"/>
      <c r="H31" s="44"/>
      <c r="I31" s="9"/>
    </row>
    <row r="32" spans="2:9" ht="15" customHeight="1" thickBot="1">
      <c r="B32" s="32"/>
      <c r="C32" s="33"/>
      <c r="D32" s="33"/>
      <c r="E32" s="35"/>
      <c r="F32" s="35"/>
      <c r="G32" s="35"/>
      <c r="H32" s="45"/>
      <c r="I32" s="36"/>
    </row>
    <row r="33" spans="2:9" ht="15.75" customHeight="1" thickBot="1">
      <c r="B33" s="37"/>
      <c r="C33" s="38"/>
      <c r="D33" s="4" t="s">
        <v>75</v>
      </c>
      <c r="E33" s="40">
        <f>SUM(E10:E32)</f>
        <v>0</v>
      </c>
      <c r="F33" s="40">
        <f>SUM(F10:F32)</f>
        <v>0</v>
      </c>
      <c r="G33" s="40">
        <f>SUM(E33-F33)</f>
        <v>0</v>
      </c>
      <c r="H33" s="41"/>
      <c r="I33" s="42"/>
    </row>
    <row r="34" spans="5:6" ht="15.75" customHeight="1">
      <c r="E34" s="30"/>
      <c r="F34" s="30"/>
    </row>
    <row r="36" spans="4:5" ht="13.5">
      <c r="D36" s="48" t="s">
        <v>0</v>
      </c>
      <c r="E36" s="31">
        <f>SUM(E10)</f>
        <v>0</v>
      </c>
    </row>
    <row r="37" spans="4:5" ht="13.5">
      <c r="D37" s="48" t="s">
        <v>1</v>
      </c>
      <c r="E37" s="31"/>
    </row>
    <row r="38" spans="4:5" ht="13.5">
      <c r="D38" s="48" t="s">
        <v>72</v>
      </c>
      <c r="E38" s="31"/>
    </row>
    <row r="39" spans="4:5" ht="13.5">
      <c r="D39" s="48" t="s">
        <v>2</v>
      </c>
      <c r="E39" s="31">
        <f>SUM(E33-E36-E37-E38)</f>
        <v>0</v>
      </c>
    </row>
    <row r="40" spans="4:5" ht="14.25" thickBot="1">
      <c r="D40" s="49" t="s">
        <v>3</v>
      </c>
      <c r="E40" s="46">
        <f>SUM(F33)</f>
        <v>0</v>
      </c>
    </row>
    <row r="41" spans="4:5" ht="14.25" thickBot="1">
      <c r="D41" s="50" t="s">
        <v>4</v>
      </c>
      <c r="E41" s="47">
        <f>SUM(E36+E37+E38+E39-E40)</f>
        <v>0</v>
      </c>
    </row>
  </sheetData>
  <sheetProtection/>
  <mergeCells count="3">
    <mergeCell ref="B6:I6"/>
    <mergeCell ref="B7:I7"/>
    <mergeCell ref="B8:I8"/>
  </mergeCells>
  <dataValidations count="2">
    <dataValidation type="list" allowBlank="1" showInputMessage="1" showErrorMessage="1" sqref="C10">
      <formula1>勘定科目</formula1>
    </dataValidation>
    <dataValidation type="list" showInputMessage="1" showErrorMessage="1" sqref="C11:C33">
      <formula1>勘定科目</formula1>
    </dataValidation>
  </dataValidations>
  <printOptions horizontalCentered="1"/>
  <pageMargins left="0.7874015748031497" right="0.7874015748031497" top="0.7874015748031497" bottom="0.3937007874015748" header="0.5118110236220472" footer="0"/>
  <pageSetup fitToHeight="1" fitToWidth="1"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3"/>
  <sheetViews>
    <sheetView zoomScalePageLayoutView="0" workbookViewId="0" topLeftCell="B1">
      <selection activeCell="B6" sqref="B6:I6"/>
    </sheetView>
  </sheetViews>
  <sheetFormatPr defaultColWidth="8.875" defaultRowHeight="13.5"/>
  <cols>
    <col min="1" max="1" width="4.625" style="2" customWidth="1"/>
    <col min="2" max="2" width="10.125" style="2" bestFit="1" customWidth="1"/>
    <col min="3" max="3" width="20.625" style="2" customWidth="1"/>
    <col min="4" max="4" width="50.375" style="2" customWidth="1"/>
    <col min="5" max="6" width="12.625" style="2" customWidth="1"/>
    <col min="7" max="7" width="13.25390625" style="2" customWidth="1"/>
    <col min="8" max="8" width="12.625" style="2" customWidth="1"/>
    <col min="9" max="9" width="20.50390625" style="2" customWidth="1"/>
    <col min="10" max="16384" width="8.875" style="2" customWidth="1"/>
  </cols>
  <sheetData>
    <row r="1" ht="14.25" thickBot="1"/>
    <row r="2" spans="2:9" s="1" customFormat="1" ht="15.75" customHeight="1">
      <c r="B2" s="12" t="s">
        <v>20</v>
      </c>
      <c r="C2" s="51" t="s">
        <v>5</v>
      </c>
      <c r="D2" s="52"/>
      <c r="E2" s="1" t="s">
        <v>17</v>
      </c>
      <c r="G2" s="18"/>
      <c r="I2" s="57" t="s">
        <v>84</v>
      </c>
    </row>
    <row r="3" spans="2:5" s="1" customFormat="1" ht="15.75" customHeight="1">
      <c r="B3" s="13" t="s">
        <v>13</v>
      </c>
      <c r="C3" s="53" t="s">
        <v>14</v>
      </c>
      <c r="D3" s="54"/>
      <c r="E3" s="1" t="s">
        <v>18</v>
      </c>
    </row>
    <row r="4" spans="2:9" s="1" customFormat="1" ht="15.75" customHeight="1" thickBot="1">
      <c r="B4" s="14" t="s">
        <v>10</v>
      </c>
      <c r="C4" s="55" t="s">
        <v>15</v>
      </c>
      <c r="D4" s="56"/>
      <c r="E4" s="1" t="s">
        <v>19</v>
      </c>
      <c r="I4" s="17"/>
    </row>
    <row r="5" spans="2:5" ht="15.75" customHeight="1">
      <c r="B5" s="10"/>
      <c r="C5" s="11"/>
      <c r="D5" s="11"/>
      <c r="E5" s="11"/>
    </row>
    <row r="6" spans="2:9" ht="15.75" customHeight="1">
      <c r="B6" s="58" t="s">
        <v>95</v>
      </c>
      <c r="C6" s="58"/>
      <c r="D6" s="58"/>
      <c r="E6" s="58"/>
      <c r="F6" s="58"/>
      <c r="G6" s="58"/>
      <c r="H6" s="58"/>
      <c r="I6" s="58"/>
    </row>
    <row r="7" spans="2:9" ht="15.75" customHeight="1">
      <c r="B7" s="59" t="s">
        <v>90</v>
      </c>
      <c r="C7" s="59"/>
      <c r="D7" s="59"/>
      <c r="E7" s="59"/>
      <c r="F7" s="59"/>
      <c r="G7" s="59"/>
      <c r="H7" s="59"/>
      <c r="I7" s="59"/>
    </row>
    <row r="8" spans="2:9" ht="18.75" customHeight="1" thickBot="1">
      <c r="B8" s="60"/>
      <c r="C8" s="60"/>
      <c r="D8" s="60"/>
      <c r="E8" s="60"/>
      <c r="F8" s="60"/>
      <c r="G8" s="60"/>
      <c r="H8" s="60"/>
      <c r="I8" s="60"/>
    </row>
    <row r="9" spans="2:9" ht="15.75" customHeight="1" thickBot="1">
      <c r="B9" s="3" t="s">
        <v>12</v>
      </c>
      <c r="C9" s="4" t="s">
        <v>21</v>
      </c>
      <c r="D9" s="4" t="s">
        <v>58</v>
      </c>
      <c r="E9" s="4" t="s">
        <v>6</v>
      </c>
      <c r="F9" s="4" t="s">
        <v>7</v>
      </c>
      <c r="G9" s="4" t="s">
        <v>8</v>
      </c>
      <c r="H9" s="4" t="s">
        <v>9</v>
      </c>
      <c r="I9" s="5" t="s">
        <v>11</v>
      </c>
    </row>
    <row r="10" spans="2:9" ht="15" customHeight="1">
      <c r="B10" s="26">
        <v>42370</v>
      </c>
      <c r="C10" s="15" t="s">
        <v>23</v>
      </c>
      <c r="D10" s="15" t="s">
        <v>76</v>
      </c>
      <c r="E10" s="6">
        <v>1125</v>
      </c>
      <c r="F10" s="6"/>
      <c r="G10" s="28">
        <f>SUM(E10:F10)</f>
        <v>1125</v>
      </c>
      <c r="H10" s="43"/>
      <c r="I10" s="16"/>
    </row>
    <row r="11" spans="2:9" ht="15" customHeight="1">
      <c r="B11" s="27">
        <v>42420</v>
      </c>
      <c r="C11" s="8" t="s">
        <v>27</v>
      </c>
      <c r="D11" s="8" t="s">
        <v>77</v>
      </c>
      <c r="E11" s="7">
        <v>3</v>
      </c>
      <c r="F11" s="7"/>
      <c r="G11" s="29">
        <f>SUM(G10+E11-F11)</f>
        <v>1128</v>
      </c>
      <c r="H11" s="44"/>
      <c r="I11" s="9"/>
    </row>
    <row r="12" spans="2:9" ht="15" customHeight="1">
      <c r="B12" s="27">
        <v>42459</v>
      </c>
      <c r="C12" s="8" t="s">
        <v>25</v>
      </c>
      <c r="D12" s="8" t="s">
        <v>93</v>
      </c>
      <c r="E12" s="7">
        <v>50000</v>
      </c>
      <c r="F12" s="7"/>
      <c r="G12" s="29">
        <f>SUM(G11+E12-F12)</f>
        <v>51128</v>
      </c>
      <c r="H12" s="44"/>
      <c r="I12" s="9"/>
    </row>
    <row r="13" spans="2:9" ht="15" customHeight="1">
      <c r="B13" s="27">
        <v>42490</v>
      </c>
      <c r="C13" s="8" t="s">
        <v>51</v>
      </c>
      <c r="D13" s="8" t="s">
        <v>94</v>
      </c>
      <c r="E13" s="7">
        <v>30000</v>
      </c>
      <c r="F13" s="7"/>
      <c r="G13" s="29">
        <f aca="true" t="shared" si="0" ref="G13:G22">SUM(G12+E13-F13)</f>
        <v>81128</v>
      </c>
      <c r="H13" s="44"/>
      <c r="I13" s="9"/>
    </row>
    <row r="14" spans="2:9" ht="15" customHeight="1">
      <c r="B14" s="27">
        <v>42491</v>
      </c>
      <c r="C14" s="8" t="s">
        <v>34</v>
      </c>
      <c r="D14" s="8" t="s">
        <v>79</v>
      </c>
      <c r="E14" s="7"/>
      <c r="F14" s="7">
        <v>30000</v>
      </c>
      <c r="G14" s="29">
        <f t="shared" si="0"/>
        <v>51128</v>
      </c>
      <c r="H14" s="44">
        <v>1</v>
      </c>
      <c r="I14" s="9"/>
    </row>
    <row r="15" spans="2:9" ht="15" customHeight="1">
      <c r="B15" s="27">
        <v>42492</v>
      </c>
      <c r="C15" s="8" t="s">
        <v>29</v>
      </c>
      <c r="D15" s="8" t="s">
        <v>78</v>
      </c>
      <c r="E15" s="7"/>
      <c r="F15" s="7">
        <v>40000</v>
      </c>
      <c r="G15" s="29">
        <f t="shared" si="0"/>
        <v>11128</v>
      </c>
      <c r="H15" s="44">
        <v>2</v>
      </c>
      <c r="I15" s="9"/>
    </row>
    <row r="16" spans="2:9" ht="15" customHeight="1">
      <c r="B16" s="27">
        <v>42495</v>
      </c>
      <c r="C16" s="8" t="s">
        <v>66</v>
      </c>
      <c r="D16" s="8" t="s">
        <v>80</v>
      </c>
      <c r="E16" s="7">
        <v>50000</v>
      </c>
      <c r="F16" s="7"/>
      <c r="G16" s="29">
        <f t="shared" si="0"/>
        <v>61128</v>
      </c>
      <c r="H16" s="44"/>
      <c r="I16" s="9"/>
    </row>
    <row r="17" spans="2:9" ht="15" customHeight="1">
      <c r="B17" s="27">
        <v>42495</v>
      </c>
      <c r="C17" s="8" t="s">
        <v>66</v>
      </c>
      <c r="D17" s="8" t="s">
        <v>81</v>
      </c>
      <c r="E17" s="7">
        <v>54000</v>
      </c>
      <c r="F17" s="7"/>
      <c r="G17" s="29">
        <f t="shared" si="0"/>
        <v>115128</v>
      </c>
      <c r="H17" s="44"/>
      <c r="I17" s="9"/>
    </row>
    <row r="18" spans="2:9" ht="15" customHeight="1">
      <c r="B18" s="27">
        <v>42495</v>
      </c>
      <c r="C18" s="8" t="s">
        <v>32</v>
      </c>
      <c r="D18" s="8" t="s">
        <v>82</v>
      </c>
      <c r="E18" s="7"/>
      <c r="F18" s="7">
        <v>6000</v>
      </c>
      <c r="G18" s="29">
        <f t="shared" si="0"/>
        <v>109128</v>
      </c>
      <c r="H18" s="44">
        <v>3</v>
      </c>
      <c r="I18" s="9"/>
    </row>
    <row r="19" spans="2:9" ht="15" customHeight="1">
      <c r="B19" s="27">
        <v>42495</v>
      </c>
      <c r="C19" s="8" t="s">
        <v>47</v>
      </c>
      <c r="D19" s="8" t="s">
        <v>91</v>
      </c>
      <c r="E19" s="7"/>
      <c r="F19" s="7">
        <v>10000</v>
      </c>
      <c r="G19" s="29">
        <f t="shared" si="0"/>
        <v>99128</v>
      </c>
      <c r="H19" s="44">
        <v>4</v>
      </c>
      <c r="I19" s="9"/>
    </row>
    <row r="20" spans="2:9" ht="15" customHeight="1">
      <c r="B20" s="27">
        <v>42495</v>
      </c>
      <c r="C20" s="8" t="s">
        <v>47</v>
      </c>
      <c r="D20" s="8" t="s">
        <v>92</v>
      </c>
      <c r="E20" s="7"/>
      <c r="F20" s="7">
        <v>1137</v>
      </c>
      <c r="G20" s="29">
        <f t="shared" si="0"/>
        <v>97991</v>
      </c>
      <c r="H20" s="44"/>
      <c r="I20" s="9"/>
    </row>
    <row r="21" spans="2:9" ht="15" customHeight="1">
      <c r="B21" s="27">
        <v>42495</v>
      </c>
      <c r="C21" s="8" t="s">
        <v>47</v>
      </c>
      <c r="D21" s="8" t="s">
        <v>91</v>
      </c>
      <c r="E21" s="7"/>
      <c r="F21" s="7">
        <v>20000</v>
      </c>
      <c r="G21" s="29">
        <f t="shared" si="0"/>
        <v>77991</v>
      </c>
      <c r="H21" s="44">
        <v>5</v>
      </c>
      <c r="I21" s="9"/>
    </row>
    <row r="22" spans="2:9" ht="15" customHeight="1">
      <c r="B22" s="27">
        <v>42495</v>
      </c>
      <c r="C22" s="8" t="s">
        <v>47</v>
      </c>
      <c r="D22" s="8" t="s">
        <v>92</v>
      </c>
      <c r="E22" s="7"/>
      <c r="F22" s="7">
        <v>2274</v>
      </c>
      <c r="G22" s="29">
        <f t="shared" si="0"/>
        <v>75717</v>
      </c>
      <c r="H22" s="44"/>
      <c r="I22" s="9"/>
    </row>
    <row r="23" spans="2:9" ht="15" customHeight="1">
      <c r="B23" s="27">
        <v>42590</v>
      </c>
      <c r="C23" s="8" t="s">
        <v>49</v>
      </c>
      <c r="D23" s="8" t="s">
        <v>83</v>
      </c>
      <c r="E23" s="7"/>
      <c r="F23" s="7">
        <v>240</v>
      </c>
      <c r="G23" s="29">
        <f>SUM(G22+E23-F23)</f>
        <v>75477</v>
      </c>
      <c r="H23" s="44">
        <v>6</v>
      </c>
      <c r="I23" s="9"/>
    </row>
    <row r="24" spans="2:9" ht="15" customHeight="1" thickBot="1">
      <c r="B24" s="27"/>
      <c r="C24" s="8"/>
      <c r="D24" s="8"/>
      <c r="E24" s="7"/>
      <c r="F24" s="7"/>
      <c r="G24" s="29"/>
      <c r="H24" s="44"/>
      <c r="I24" s="9"/>
    </row>
    <row r="25" spans="2:9" ht="15" customHeight="1">
      <c r="B25" s="27"/>
      <c r="C25" s="19"/>
      <c r="E25" s="7"/>
      <c r="F25" s="7"/>
      <c r="G25" s="29"/>
      <c r="H25" s="44"/>
      <c r="I25" s="9"/>
    </row>
    <row r="26" spans="2:9" ht="15" customHeight="1">
      <c r="B26" s="27"/>
      <c r="C26" s="8"/>
      <c r="D26" s="8"/>
      <c r="E26" s="7"/>
      <c r="F26" s="7"/>
      <c r="G26" s="29"/>
      <c r="H26" s="44"/>
      <c r="I26" s="9"/>
    </row>
    <row r="27" spans="2:9" ht="15" customHeight="1">
      <c r="B27" s="27"/>
      <c r="C27" s="8"/>
      <c r="D27" s="8"/>
      <c r="E27" s="7"/>
      <c r="F27" s="7"/>
      <c r="G27" s="29"/>
      <c r="H27" s="44"/>
      <c r="I27" s="9"/>
    </row>
    <row r="28" spans="2:9" ht="15" customHeight="1">
      <c r="B28" s="27"/>
      <c r="C28" s="8"/>
      <c r="D28" s="8"/>
      <c r="E28" s="7"/>
      <c r="F28" s="7"/>
      <c r="G28" s="29"/>
      <c r="H28" s="44"/>
      <c r="I28" s="9"/>
    </row>
    <row r="29" spans="2:9" ht="15" customHeight="1">
      <c r="B29" s="27"/>
      <c r="C29" s="8"/>
      <c r="D29" s="8"/>
      <c r="E29" s="7"/>
      <c r="F29" s="7"/>
      <c r="G29" s="29"/>
      <c r="H29" s="44"/>
      <c r="I29" s="9"/>
    </row>
    <row r="30" spans="2:9" ht="15" customHeight="1">
      <c r="B30" s="27"/>
      <c r="C30" s="8"/>
      <c r="D30" s="8"/>
      <c r="E30" s="7"/>
      <c r="F30" s="7"/>
      <c r="G30" s="29"/>
      <c r="H30" s="44"/>
      <c r="I30" s="9"/>
    </row>
    <row r="31" spans="2:9" ht="15" customHeight="1">
      <c r="B31" s="27"/>
      <c r="C31" s="8"/>
      <c r="D31" s="8"/>
      <c r="E31" s="7"/>
      <c r="F31" s="7"/>
      <c r="G31" s="29"/>
      <c r="H31" s="44"/>
      <c r="I31" s="9"/>
    </row>
    <row r="32" spans="2:9" ht="15" customHeight="1">
      <c r="B32" s="27"/>
      <c r="C32" s="8"/>
      <c r="D32" s="8"/>
      <c r="E32" s="7"/>
      <c r="F32" s="7"/>
      <c r="G32" s="29"/>
      <c r="H32" s="44"/>
      <c r="I32" s="9"/>
    </row>
    <row r="33" spans="2:9" ht="15" customHeight="1">
      <c r="B33" s="27"/>
      <c r="C33" s="8"/>
      <c r="D33" s="8"/>
      <c r="E33" s="7"/>
      <c r="F33" s="7"/>
      <c r="G33" s="29"/>
      <c r="H33" s="44"/>
      <c r="I33" s="9"/>
    </row>
    <row r="34" spans="2:9" ht="15" customHeight="1" thickBot="1">
      <c r="B34" s="32"/>
      <c r="C34" s="33"/>
      <c r="D34" s="33"/>
      <c r="E34" s="34"/>
      <c r="F34" s="34"/>
      <c r="G34" s="35"/>
      <c r="H34" s="45"/>
      <c r="I34" s="36"/>
    </row>
    <row r="35" spans="2:9" ht="15.75" customHeight="1" thickBot="1">
      <c r="B35" s="37"/>
      <c r="C35" s="38"/>
      <c r="D35" s="4" t="s">
        <v>75</v>
      </c>
      <c r="E35" s="39">
        <f>SUM(E10:E34)</f>
        <v>185128</v>
      </c>
      <c r="F35" s="39">
        <f>SUM(F10:F34)</f>
        <v>109651</v>
      </c>
      <c r="G35" s="40">
        <f>SUM(E35-F35)</f>
        <v>75477</v>
      </c>
      <c r="H35" s="41"/>
      <c r="I35" s="42"/>
    </row>
    <row r="36" spans="5:6" ht="15.75" customHeight="1">
      <c r="E36" s="30"/>
      <c r="F36" s="30"/>
    </row>
    <row r="38" spans="4:5" ht="13.5">
      <c r="D38" s="48" t="s">
        <v>0</v>
      </c>
      <c r="E38" s="31">
        <f>SUM(E10)</f>
        <v>1125</v>
      </c>
    </row>
    <row r="39" spans="4:5" ht="13.5">
      <c r="D39" s="48" t="s">
        <v>1</v>
      </c>
      <c r="E39" s="31">
        <v>50000</v>
      </c>
    </row>
    <row r="40" spans="4:5" ht="13.5">
      <c r="D40" s="48" t="s">
        <v>72</v>
      </c>
      <c r="E40" s="31">
        <v>30000</v>
      </c>
    </row>
    <row r="41" spans="4:5" ht="13.5">
      <c r="D41" s="48" t="s">
        <v>2</v>
      </c>
      <c r="E41" s="31">
        <f>SUM(E35-E38-E39-E40)</f>
        <v>104003</v>
      </c>
    </row>
    <row r="42" spans="4:5" ht="14.25" thickBot="1">
      <c r="D42" s="49" t="s">
        <v>3</v>
      </c>
      <c r="E42" s="46">
        <f>SUM(F35)</f>
        <v>109651</v>
      </c>
    </row>
    <row r="43" spans="4:5" ht="14.25" thickBot="1">
      <c r="D43" s="50" t="s">
        <v>4</v>
      </c>
      <c r="E43" s="47">
        <f>SUM(E38+E39+E40+E41-E42)</f>
        <v>75477</v>
      </c>
    </row>
  </sheetData>
  <sheetProtection/>
  <mergeCells count="3">
    <mergeCell ref="B6:I6"/>
    <mergeCell ref="B7:I7"/>
    <mergeCell ref="B8:I8"/>
  </mergeCells>
  <dataValidations count="2">
    <dataValidation type="list" showInputMessage="1" showErrorMessage="1" sqref="C11:C35">
      <formula1>勘定科目</formula1>
    </dataValidation>
    <dataValidation type="list" allowBlank="1" showInputMessage="1" showErrorMessage="1" sqref="C10">
      <formula1>勘定科目</formula1>
    </dataValidation>
  </dataValidations>
  <printOptions horizontalCentered="1"/>
  <pageMargins left="0.7874015748031497" right="0.7874015748031497" top="0.7874015748031497" bottom="0.3937007874015748" header="0.5118110236220472" footer="0"/>
  <pageSetup fitToHeight="1" fitToWidth="1" horizontalDpi="300" verticalDpi="300" orientation="landscape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PageLayoutView="0" workbookViewId="0" topLeftCell="A1">
      <selection activeCell="H20" sqref="H20"/>
    </sheetView>
  </sheetViews>
  <sheetFormatPr defaultColWidth="9.00390625" defaultRowHeight="15" customHeight="1"/>
  <cols>
    <col min="1" max="1" width="9.00390625" style="21" customWidth="1"/>
    <col min="2" max="2" width="13.00390625" style="21" bestFit="1" customWidth="1"/>
    <col min="3" max="3" width="26.875" style="21" bestFit="1" customWidth="1"/>
    <col min="4" max="4" width="19.875" style="21" bestFit="1" customWidth="1"/>
    <col min="5" max="16384" width="9.00390625" style="21" customWidth="1"/>
  </cols>
  <sheetData>
    <row r="1" spans="1:4" ht="15" customHeight="1">
      <c r="A1" s="24"/>
      <c r="B1" s="24" t="s">
        <v>21</v>
      </c>
      <c r="C1" s="24" t="s">
        <v>24</v>
      </c>
      <c r="D1" s="24"/>
    </row>
    <row r="2" spans="1:4" ht="15" customHeight="1">
      <c r="A2" s="22">
        <v>1</v>
      </c>
      <c r="B2" s="22" t="s">
        <v>23</v>
      </c>
      <c r="C2" s="22" t="s">
        <v>22</v>
      </c>
      <c r="D2" s="22"/>
    </row>
    <row r="3" spans="1:4" ht="15" customHeight="1">
      <c r="A3" s="22">
        <f>SUM(A2+1)</f>
        <v>2</v>
      </c>
      <c r="B3" s="22" t="s">
        <v>25</v>
      </c>
      <c r="C3" s="22" t="s">
        <v>26</v>
      </c>
      <c r="D3" s="22"/>
    </row>
    <row r="4" spans="1:4" ht="15" customHeight="1">
      <c r="A4" s="22">
        <f aca="true" t="shared" si="0" ref="A4:A26">SUM(A3+1)</f>
        <v>3</v>
      </c>
      <c r="B4" s="22" t="s">
        <v>51</v>
      </c>
      <c r="C4" s="22" t="s">
        <v>52</v>
      </c>
      <c r="D4" s="22"/>
    </row>
    <row r="5" spans="1:4" ht="15" customHeight="1">
      <c r="A5" s="22">
        <f t="shared" si="0"/>
        <v>4</v>
      </c>
      <c r="B5" s="22" t="s">
        <v>66</v>
      </c>
      <c r="C5" s="22" t="s">
        <v>42</v>
      </c>
      <c r="D5" s="22"/>
    </row>
    <row r="6" spans="1:4" ht="15" customHeight="1">
      <c r="A6" s="22">
        <f t="shared" si="0"/>
        <v>5</v>
      </c>
      <c r="B6" s="22" t="s">
        <v>67</v>
      </c>
      <c r="C6" s="22" t="s">
        <v>67</v>
      </c>
      <c r="D6" s="22"/>
    </row>
    <row r="7" spans="1:4" ht="15" customHeight="1">
      <c r="A7" s="22">
        <f t="shared" si="0"/>
        <v>6</v>
      </c>
      <c r="B7" s="22" t="s">
        <v>30</v>
      </c>
      <c r="C7" s="22" t="s">
        <v>31</v>
      </c>
      <c r="D7" s="22"/>
    </row>
    <row r="8" spans="1:4" ht="15" customHeight="1">
      <c r="A8" s="22">
        <f t="shared" si="0"/>
        <v>7</v>
      </c>
      <c r="B8" s="22" t="s">
        <v>68</v>
      </c>
      <c r="C8" s="23" t="s">
        <v>69</v>
      </c>
      <c r="D8" s="22"/>
    </row>
    <row r="9" spans="1:4" ht="15" customHeight="1">
      <c r="A9" s="22">
        <f t="shared" si="0"/>
        <v>8</v>
      </c>
      <c r="B9" s="22" t="s">
        <v>27</v>
      </c>
      <c r="C9" s="22" t="s">
        <v>28</v>
      </c>
      <c r="D9" s="22"/>
    </row>
    <row r="10" spans="1:4" ht="15" customHeight="1">
      <c r="A10" s="22">
        <f t="shared" si="0"/>
        <v>9</v>
      </c>
      <c r="B10" s="22" t="s">
        <v>29</v>
      </c>
      <c r="C10" s="22" t="s">
        <v>50</v>
      </c>
      <c r="D10" s="22"/>
    </row>
    <row r="11" spans="1:4" ht="15" customHeight="1">
      <c r="A11" s="22">
        <f t="shared" si="0"/>
        <v>10</v>
      </c>
      <c r="B11" s="22" t="s">
        <v>34</v>
      </c>
      <c r="C11" s="22" t="s">
        <v>35</v>
      </c>
      <c r="D11" s="22"/>
    </row>
    <row r="12" spans="1:4" ht="15" customHeight="1">
      <c r="A12" s="22">
        <f t="shared" si="0"/>
        <v>11</v>
      </c>
      <c r="B12" s="22" t="s">
        <v>36</v>
      </c>
      <c r="C12" s="22" t="s">
        <v>37</v>
      </c>
      <c r="D12" s="20"/>
    </row>
    <row r="13" spans="1:4" ht="15" customHeight="1">
      <c r="A13" s="22">
        <f t="shared" si="0"/>
        <v>12</v>
      </c>
      <c r="B13" s="22" t="s">
        <v>32</v>
      </c>
      <c r="C13" s="22" t="s">
        <v>33</v>
      </c>
      <c r="D13" s="23" t="s">
        <v>48</v>
      </c>
    </row>
    <row r="14" spans="1:4" ht="15" customHeight="1">
      <c r="A14" s="22">
        <f t="shared" si="0"/>
        <v>13</v>
      </c>
      <c r="B14" s="22" t="s">
        <v>47</v>
      </c>
      <c r="C14" s="22" t="s">
        <v>16</v>
      </c>
      <c r="D14" s="23" t="s">
        <v>48</v>
      </c>
    </row>
    <row r="15" spans="1:4" ht="15" customHeight="1">
      <c r="A15" s="22">
        <f t="shared" si="0"/>
        <v>14</v>
      </c>
      <c r="B15" s="22" t="s">
        <v>73</v>
      </c>
      <c r="C15" s="22" t="s">
        <v>74</v>
      </c>
      <c r="D15" s="23"/>
    </row>
    <row r="16" spans="1:4" ht="15" customHeight="1">
      <c r="A16" s="22">
        <f t="shared" si="0"/>
        <v>15</v>
      </c>
      <c r="B16" s="22" t="s">
        <v>40</v>
      </c>
      <c r="C16" s="22" t="s">
        <v>41</v>
      </c>
      <c r="D16" s="23"/>
    </row>
    <row r="17" spans="1:4" ht="15" customHeight="1">
      <c r="A17" s="22">
        <f t="shared" si="0"/>
        <v>16</v>
      </c>
      <c r="B17" s="22" t="s">
        <v>45</v>
      </c>
      <c r="C17" s="22" t="s">
        <v>46</v>
      </c>
      <c r="D17" s="23"/>
    </row>
    <row r="18" spans="1:4" ht="15" customHeight="1">
      <c r="A18" s="22">
        <f t="shared" si="0"/>
        <v>17</v>
      </c>
      <c r="B18" s="22" t="s">
        <v>49</v>
      </c>
      <c r="C18" s="22" t="s">
        <v>57</v>
      </c>
      <c r="D18" s="23"/>
    </row>
    <row r="19" spans="1:4" ht="15" customHeight="1">
      <c r="A19" s="22">
        <f t="shared" si="0"/>
        <v>18</v>
      </c>
      <c r="B19" s="22" t="s">
        <v>38</v>
      </c>
      <c r="C19" s="22" t="s">
        <v>39</v>
      </c>
      <c r="D19" s="23"/>
    </row>
    <row r="20" spans="1:4" ht="15" customHeight="1">
      <c r="A20" s="22">
        <f t="shared" si="0"/>
        <v>19</v>
      </c>
      <c r="B20" s="22" t="s">
        <v>43</v>
      </c>
      <c r="C20" s="22" t="s">
        <v>44</v>
      </c>
      <c r="D20" s="23"/>
    </row>
    <row r="21" spans="1:4" ht="15" customHeight="1">
      <c r="A21" s="22">
        <f t="shared" si="0"/>
        <v>20</v>
      </c>
      <c r="B21" s="22" t="s">
        <v>53</v>
      </c>
      <c r="C21" s="22" t="s">
        <v>54</v>
      </c>
      <c r="D21" s="23"/>
    </row>
    <row r="22" spans="1:4" ht="15" customHeight="1">
      <c r="A22" s="22">
        <f t="shared" si="0"/>
        <v>21</v>
      </c>
      <c r="B22" s="22" t="s">
        <v>55</v>
      </c>
      <c r="C22" s="22" t="s">
        <v>56</v>
      </c>
      <c r="D22" s="23"/>
    </row>
    <row r="23" spans="1:4" ht="15" customHeight="1">
      <c r="A23" s="22">
        <f t="shared" si="0"/>
        <v>22</v>
      </c>
      <c r="B23" s="25" t="s">
        <v>70</v>
      </c>
      <c r="C23" s="23" t="s">
        <v>71</v>
      </c>
      <c r="D23" s="23"/>
    </row>
    <row r="24" spans="1:4" ht="15" customHeight="1">
      <c r="A24" s="22">
        <f t="shared" si="0"/>
        <v>23</v>
      </c>
      <c r="B24" s="22" t="s">
        <v>59</v>
      </c>
      <c r="C24" s="22" t="s">
        <v>64</v>
      </c>
      <c r="D24" s="23" t="s">
        <v>60</v>
      </c>
    </row>
    <row r="25" spans="1:4" ht="15" customHeight="1">
      <c r="A25" s="22">
        <f t="shared" si="0"/>
        <v>24</v>
      </c>
      <c r="B25" s="22" t="s">
        <v>61</v>
      </c>
      <c r="C25" s="22" t="s">
        <v>65</v>
      </c>
      <c r="D25" s="23" t="s">
        <v>60</v>
      </c>
    </row>
    <row r="26" spans="1:4" ht="15" customHeight="1">
      <c r="A26" s="22">
        <f t="shared" si="0"/>
        <v>25</v>
      </c>
      <c r="B26" s="22" t="s">
        <v>62</v>
      </c>
      <c r="C26" s="22" t="s">
        <v>63</v>
      </c>
      <c r="D26" s="23" t="s">
        <v>60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yukino</dc:creator>
  <cp:keywords/>
  <dc:description/>
  <cp:lastModifiedBy>日本バーチャルリアリティ学会事務局</cp:lastModifiedBy>
  <cp:lastPrinted>2014-11-13T01:53:02Z</cp:lastPrinted>
  <dcterms:created xsi:type="dcterms:W3CDTF">1997-01-08T22:48:59Z</dcterms:created>
  <dcterms:modified xsi:type="dcterms:W3CDTF">2016-06-30T08:25:34Z</dcterms:modified>
  <cp:category/>
  <cp:version/>
  <cp:contentType/>
  <cp:contentStatus/>
</cp:coreProperties>
</file>